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5" windowWidth="15120" windowHeight="7950"/>
  </bookViews>
  <sheets>
    <sheet name="отчет" sheetId="2" r:id="rId1"/>
    <sheet name="план" sheetId="3" r:id="rId2"/>
  </sheets>
  <calcPr calcId="125725" refMode="R1C1"/>
</workbook>
</file>

<file path=xl/calcChain.xml><?xml version="1.0" encoding="utf-8"?>
<calcChain xmlns="http://schemas.openxmlformats.org/spreadsheetml/2006/main">
  <c r="G13" i="2"/>
  <c r="F22" i="3" l="1"/>
  <c r="F21"/>
  <c r="E20"/>
  <c r="E23" s="1"/>
  <c r="F19"/>
  <c r="F18"/>
  <c r="F17"/>
  <c r="F16"/>
  <c r="F15"/>
  <c r="F14"/>
  <c r="F13"/>
  <c r="F12"/>
  <c r="F11"/>
  <c r="F20" s="1"/>
  <c r="F10"/>
  <c r="F23" l="1"/>
  <c r="D8" i="2" l="1"/>
</calcChain>
</file>

<file path=xl/sharedStrings.xml><?xml version="1.0" encoding="utf-8"?>
<sst xmlns="http://schemas.openxmlformats.org/spreadsheetml/2006/main" count="162" uniqueCount="125">
  <si>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</si>
  <si>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</si>
  <si>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</si>
  <si>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</si>
  <si>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</si>
  <si>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</si>
  <si>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</si>
  <si>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</si>
  <si>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</si>
  <si>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</si>
  <si>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</si>
  <si>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</si>
  <si>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</si>
  <si>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</si>
  <si>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</si>
  <si>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</si>
  <si>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</si>
  <si>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</si>
  <si>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</si>
  <si>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</si>
  <si>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</si>
  <si>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</si>
  <si>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</si>
  <si>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</si>
  <si>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</si>
  <si>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</si>
  <si>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</si>
  <si>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</si>
  <si>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</si>
  <si>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</si>
  <si>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</si>
  <si>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</si>
  <si>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</si>
  <si>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</si>
  <si>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</si>
  <si>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</si>
  <si>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</si>
  <si>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</si>
  <si>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</si>
  <si>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</si>
  <si>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</si>
  <si>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</si>
  <si>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</si>
  <si>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</si>
  <si>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</si>
  <si>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</si>
  <si>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</si>
  <si>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</si>
  <si>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</si>
  <si>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</si>
  <si>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</si>
  <si>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</si>
  <si>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</si>
  <si>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</si>
  <si>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</si>
  <si>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</si>
  <si>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</si>
  <si>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</si>
  <si>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</si>
  <si>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акты</t>
  </si>
  <si>
    <t>Обследование  газодымоходов</t>
  </si>
  <si>
    <t>Обследование  вентканалов</t>
  </si>
  <si>
    <t>Согласно ПП РФ № 290</t>
  </si>
  <si>
    <t>Окос газона</t>
  </si>
  <si>
    <t>м3</t>
  </si>
  <si>
    <t>Ген.директор ООО "Мастер- Сервис"</t>
  </si>
  <si>
    <t>Санитарное содержание территории без асфальтового покрытия</t>
  </si>
  <si>
    <t>усл.</t>
  </si>
  <si>
    <t>Отключение и подключение газовых приборов</t>
  </si>
  <si>
    <t xml:space="preserve">Ген. директор ООО "Мастер-Сервис" </t>
  </si>
  <si>
    <t>_________________ Косьяненко  Е.Ю.</t>
  </si>
  <si>
    <t>МКД  адрес: Галкина , дом 37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</si>
  <si>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</si>
  <si>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</si>
  <si>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</si>
  <si>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</si>
  <si>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</si>
  <si>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</si>
  <si>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</si>
  <si>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</si>
  <si>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</si>
  <si>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</si>
  <si>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</si>
  <si>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</si>
  <si>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</si>
  <si>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</si>
  <si>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</si>
  <si>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</si>
  <si>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</si>
  <si>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</si>
  <si>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</si>
  <si>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</si>
  <si>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</si>
  <si>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</si>
  <si>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</si>
  <si>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</si>
  <si>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</si>
  <si>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</si>
  <si>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МОП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</si>
  <si>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</si>
  <si>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</si>
  <si>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СОИ холодная вода  на МОП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</si>
  <si>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</si>
  <si>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</si>
  <si>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</si>
  <si>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</si>
  <si>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территории пескосолянной смесью</t>
  </si>
  <si>
    <t>Вывоз не бытового мусора</t>
  </si>
  <si>
    <t>Содержание контейнерной площадки</t>
  </si>
  <si>
    <t>Остаток средств  на лиц/Сч СП  на 01.01.2023  г</t>
  </si>
  <si>
    <t xml:space="preserve"> г.Тула , ул Галкина, д.37 за  2023 год</t>
  </si>
  <si>
    <t>Масляная покраска металлических входных дверей ( с 2 сторон)</t>
  </si>
  <si>
    <t xml:space="preserve"> Восстановление отдельных участков железобетонных полов под.1,3</t>
  </si>
  <si>
    <t>Окраска цоколей фасадными красками</t>
  </si>
  <si>
    <t>маш\час</t>
  </si>
  <si>
    <t>Услуги спецтехники(январь</t>
  </si>
  <si>
    <t>Услуги спецтехники (Трактор)ноябрь. декабрь</t>
  </si>
  <si>
    <t>Очистка снега , наледи, сосулек</t>
  </si>
  <si>
    <t>м.п</t>
  </si>
  <si>
    <t>Задолженность на 01.01.2023 г.(руб)</t>
  </si>
  <si>
    <t>Задолженнность на 01.01.2024 г</t>
  </si>
  <si>
    <t>Долг СП перед УК в сумме руб на 01.01.2024г</t>
  </si>
  <si>
    <t>Оплачены работы  (услуги) за 2023 г.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</si>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</sst>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7" fillId="0" borderId="0" xfId="0" applyFont="1"/>
    <xf numFmtId="165" fontId="10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0" fontId="8" fillId="0" borderId="0" xfId="0" applyFont="1"/>
    <xf numFmtId="49" fontId="11" fillId="0" borderId="5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23" fillId="3" borderId="5" xfId="0" applyFont="1" applyFill="1" applyBorder="1" applyAlignment="1"/>
    <xf numFmtId="0" fontId="23" fillId="3" borderId="5" xfId="0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/>
    <xf numFmtId="4" fontId="23" fillId="3" borderId="5" xfId="0" applyNumberFormat="1" applyFont="1" applyFill="1" applyBorder="1" applyAlignment="1">
      <alignment horizontal="right"/>
    </xf>
    <xf numFmtId="4" fontId="23" fillId="3" borderId="5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right"/>
    </xf>
    <xf numFmtId="4" fontId="23" fillId="3" borderId="15" xfId="0" applyNumberFormat="1" applyFont="1" applyFill="1" applyBorder="1" applyAlignment="1">
      <alignment horizontal="right"/>
    </xf>
    <xf numFmtId="4" fontId="26" fillId="3" borderId="16" xfId="0" applyNumberFormat="1" applyFont="1" applyFill="1" applyBorder="1" applyAlignment="1">
      <alignment horizontal="right" vertical="center"/>
    </xf>
    <xf numFmtId="0" fontId="24" fillId="0" borderId="0" xfId="0" applyFont="1" applyBorder="1" applyAlignment="1"/>
    <xf numFmtId="4" fontId="23" fillId="3" borderId="0" xfId="0" applyNumberFormat="1" applyFont="1" applyFill="1" applyBorder="1" applyAlignment="1">
      <alignment horizontal="right"/>
    </xf>
    <xf numFmtId="4" fontId="23" fillId="3" borderId="0" xfId="0" applyNumberFormat="1" applyFont="1" applyFill="1" applyBorder="1" applyAlignment="1"/>
    <xf numFmtId="0" fontId="24" fillId="3" borderId="0" xfId="0" applyFont="1" applyFill="1" applyAlignment="1"/>
    <xf numFmtId="4" fontId="27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4" fontId="0" fillId="0" borderId="0" xfId="0" applyNumberFormat="1"/>
    <xf numFmtId="0" fontId="17" fillId="3" borderId="7" xfId="0" applyFont="1" applyFill="1" applyBorder="1" applyAlignment="1"/>
    <xf numFmtId="2" fontId="28" fillId="0" borderId="5" xfId="0" applyNumberFormat="1" applyFont="1" applyBorder="1" applyAlignment="1">
      <alignment horizontal="center" vertical="center"/>
    </xf>
    <xf numFmtId="164" fontId="7" fillId="3" borderId="6" xfId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9" fillId="0" borderId="1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165" fontId="16" fillId="0" borderId="6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right" wrapText="1"/>
    </xf>
    <xf numFmtId="0" fontId="31" fillId="0" borderId="5" xfId="0" applyFont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32" fillId="3" borderId="7" xfId="0" applyFont="1" applyFill="1" applyBorder="1" applyAlignment="1"/>
    <xf numFmtId="4" fontId="2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H29" sqref="H29:S32"/>
    </sheetView>
  </sheetViews>
  <sheetFormatPr defaultRowHeight="15"/>
  <cols>
    <col min="1" max="1" width="3.85546875" customWidth="1"/>
    <col min="2" max="2" width="41.7109375" customWidth="1"/>
    <col min="3" max="3" width="8.85546875" customWidth="1"/>
    <col min="4" max="4" width="8.5703125" customWidth="1"/>
    <col min="5" max="5" width="10.42578125" customWidth="1"/>
    <col min="6" max="6" width="8.85546875" customWidth="1"/>
    <col min="7" max="7" width="17.42578125" customWidth="1"/>
  </cols>
  <sheetData>
    <row r="1" spans="1:7">
      <c r="E1" s="145" t="s">
        <v>16</v>
      </c>
      <c r="F1" s="145"/>
    </row>
    <row r="2" spans="1:7">
      <c r="E2" s="145" t="s">
        <v>65</v>
      </c>
      <c r="F2" s="145"/>
      <c r="G2" s="146"/>
    </row>
    <row r="3" spans="1:7">
      <c r="E3" s="145" t="s">
        <v>17</v>
      </c>
      <c r="F3" s="145"/>
      <c r="G3" s="146"/>
    </row>
    <row r="5" spans="1:7">
      <c r="A5" s="145" t="s">
        <v>18</v>
      </c>
      <c r="B5" s="145"/>
      <c r="C5" s="145"/>
      <c r="D5" s="145"/>
      <c r="E5" s="145"/>
      <c r="F5" s="145"/>
    </row>
    <row r="6" spans="1:7">
      <c r="A6" s="145" t="s">
        <v>110</v>
      </c>
      <c r="B6" s="145"/>
      <c r="C6" s="145"/>
      <c r="D6" s="145"/>
      <c r="E6" s="145"/>
      <c r="F6" s="145"/>
    </row>
    <row r="7" spans="1:7" ht="17.25" customHeight="1">
      <c r="A7" s="41"/>
      <c r="B7" s="41"/>
      <c r="C7" s="41"/>
      <c r="D7" s="41"/>
      <c r="E7" s="41"/>
      <c r="F7" s="41"/>
    </row>
    <row r="8" spans="1:7" ht="18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43">
        <v>15.84</v>
      </c>
    </row>
    <row r="9" spans="1:7" ht="18.75" customHeight="1">
      <c r="A9" s="1"/>
      <c r="B9" s="42" t="s">
        <v>48</v>
      </c>
      <c r="C9" s="5"/>
      <c r="D9" s="15"/>
      <c r="E9" s="6"/>
      <c r="F9" s="6"/>
      <c r="G9" s="44">
        <v>3903.1</v>
      </c>
    </row>
    <row r="10" spans="1:7" ht="18" customHeight="1">
      <c r="A10" s="1"/>
      <c r="B10" s="42" t="s">
        <v>119</v>
      </c>
      <c r="C10" s="5"/>
      <c r="D10" s="15"/>
      <c r="E10" s="6"/>
      <c r="F10" s="6"/>
      <c r="G10" s="59">
        <v>169424.26</v>
      </c>
    </row>
    <row r="11" spans="1:7">
      <c r="A11" s="1"/>
      <c r="B11" s="42" t="s">
        <v>20</v>
      </c>
      <c r="C11" s="5"/>
      <c r="D11" s="15"/>
      <c r="E11" s="6"/>
      <c r="F11" s="6"/>
      <c r="G11" s="59">
        <v>819567.2</v>
      </c>
    </row>
    <row r="12" spans="1:7" ht="12.75" customHeight="1">
      <c r="A12" s="1"/>
      <c r="B12" s="42" t="s">
        <v>21</v>
      </c>
      <c r="C12" s="5"/>
      <c r="D12" s="15"/>
      <c r="E12" s="6"/>
      <c r="F12" s="6"/>
      <c r="G12" s="59">
        <v>744980.39</v>
      </c>
    </row>
    <row r="13" spans="1:7" ht="15" customHeight="1">
      <c r="A13" s="1"/>
      <c r="B13" s="42" t="s">
        <v>120</v>
      </c>
      <c r="C13" s="5"/>
      <c r="D13" s="15"/>
      <c r="E13" s="6"/>
      <c r="F13" s="6"/>
      <c r="G13" s="59">
        <f>G11-G12+G10</f>
        <v>244011.06999999995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0"/>
      <c r="G14" s="44">
        <v>304.5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5">
        <v>12</v>
      </c>
    </row>
    <row r="16" spans="1:7" ht="15" customHeight="1">
      <c r="A16" s="148" t="s">
        <v>1</v>
      </c>
      <c r="B16" s="150" t="s">
        <v>2</v>
      </c>
      <c r="C16" s="152" t="s">
        <v>22</v>
      </c>
      <c r="D16" s="147" t="s">
        <v>24</v>
      </c>
      <c r="E16" s="143" t="s">
        <v>23</v>
      </c>
      <c r="F16" s="147" t="s">
        <v>25</v>
      </c>
      <c r="G16" s="46" t="s">
        <v>26</v>
      </c>
    </row>
    <row r="17" spans="1:7">
      <c r="A17" s="149"/>
      <c r="B17" s="151"/>
      <c r="C17" s="143"/>
      <c r="D17" s="147"/>
      <c r="E17" s="144"/>
      <c r="F17" s="147"/>
      <c r="G17" s="46" t="s">
        <v>27</v>
      </c>
    </row>
    <row r="18" spans="1:7" ht="25.5">
      <c r="A18" s="34">
        <v>1</v>
      </c>
      <c r="B18" s="47" t="s">
        <v>3</v>
      </c>
      <c r="C18" s="26"/>
      <c r="D18" s="27"/>
      <c r="E18" s="28"/>
      <c r="F18" s="54"/>
      <c r="G18" s="75"/>
    </row>
    <row r="19" spans="1:7" ht="16.5" customHeight="1">
      <c r="A19" s="35"/>
      <c r="B19" s="52" t="s">
        <v>29</v>
      </c>
      <c r="C19" s="26" t="s">
        <v>28</v>
      </c>
      <c r="D19" s="27">
        <v>3903.1</v>
      </c>
      <c r="E19" s="58">
        <v>3.2</v>
      </c>
      <c r="F19" s="56">
        <v>12</v>
      </c>
      <c r="G19" s="77">
        <v>149879.04000000001</v>
      </c>
    </row>
    <row r="20" spans="1:7" ht="25.5" customHeight="1">
      <c r="A20" s="36" t="s">
        <v>4</v>
      </c>
      <c r="B20" s="48" t="s">
        <v>30</v>
      </c>
      <c r="C20" s="30"/>
      <c r="D20" s="27"/>
      <c r="E20" s="58"/>
      <c r="F20" s="56"/>
      <c r="G20" s="77">
        <v>44331.215599999996</v>
      </c>
    </row>
    <row r="21" spans="1:7" ht="18" customHeight="1">
      <c r="A21" s="36"/>
      <c r="B21" s="53" t="s">
        <v>31</v>
      </c>
      <c r="C21" s="30" t="s">
        <v>46</v>
      </c>
      <c r="D21" s="56">
        <v>173</v>
      </c>
      <c r="E21" s="58">
        <v>7</v>
      </c>
      <c r="F21" s="56">
        <v>12</v>
      </c>
      <c r="G21" s="76">
        <v>14532</v>
      </c>
    </row>
    <row r="22" spans="1:7" ht="18.75" customHeight="1">
      <c r="A22" s="36"/>
      <c r="B22" s="53" t="s">
        <v>32</v>
      </c>
      <c r="C22" s="30" t="s">
        <v>47</v>
      </c>
      <c r="D22" s="60">
        <v>744980.39</v>
      </c>
      <c r="E22" s="58">
        <v>0.04</v>
      </c>
      <c r="F22" s="57">
        <v>1</v>
      </c>
      <c r="G22" s="76">
        <v>29799.2156</v>
      </c>
    </row>
    <row r="23" spans="1:7" ht="20.25" customHeight="1">
      <c r="A23" s="36" t="s">
        <v>5</v>
      </c>
      <c r="B23" s="49" t="s">
        <v>33</v>
      </c>
      <c r="C23" s="55"/>
      <c r="D23" s="27"/>
      <c r="E23" s="58"/>
      <c r="F23" s="57"/>
      <c r="G23" s="77">
        <v>21102.962800000001</v>
      </c>
    </row>
    <row r="24" spans="1:7" ht="33.75" customHeight="1">
      <c r="A24" s="36"/>
      <c r="B24" s="138" t="s">
        <v>111</v>
      </c>
      <c r="C24" s="129" t="s">
        <v>28</v>
      </c>
      <c r="D24" s="133">
        <v>34.56</v>
      </c>
      <c r="E24" s="130">
        <v>261.83999999999997</v>
      </c>
      <c r="F24" s="57">
        <v>1</v>
      </c>
      <c r="G24" s="76">
        <v>9049.1903999999995</v>
      </c>
    </row>
    <row r="25" spans="1:7" ht="31.5" customHeight="1">
      <c r="A25" s="36"/>
      <c r="B25" s="138" t="s">
        <v>112</v>
      </c>
      <c r="C25" s="131" t="s">
        <v>28</v>
      </c>
      <c r="D25" s="134">
        <v>3.1</v>
      </c>
      <c r="E25" s="130">
        <v>965.76400000000001</v>
      </c>
      <c r="F25" s="57">
        <v>1</v>
      </c>
      <c r="G25" s="76">
        <v>2993.8684000000003</v>
      </c>
    </row>
    <row r="26" spans="1:7" ht="23.25" customHeight="1">
      <c r="A26" s="36"/>
      <c r="B26" s="139" t="s">
        <v>113</v>
      </c>
      <c r="C26" s="132" t="s">
        <v>28</v>
      </c>
      <c r="D26" s="132">
        <v>7</v>
      </c>
      <c r="E26" s="122">
        <v>344.27199999999999</v>
      </c>
      <c r="F26" s="57">
        <v>1</v>
      </c>
      <c r="G26" s="76">
        <v>2409.904</v>
      </c>
    </row>
    <row r="27" spans="1:7" ht="23.25" customHeight="1">
      <c r="A27" s="36"/>
      <c r="B27" s="140" t="s">
        <v>117</v>
      </c>
      <c r="C27" s="137" t="s">
        <v>118</v>
      </c>
      <c r="D27" s="58">
        <v>70</v>
      </c>
      <c r="E27" s="58">
        <v>95</v>
      </c>
      <c r="F27" s="126">
        <v>1</v>
      </c>
      <c r="G27" s="136">
        <v>6650</v>
      </c>
    </row>
    <row r="28" spans="1:7" ht="25.5" customHeight="1">
      <c r="A28" s="36" t="s">
        <v>6</v>
      </c>
      <c r="B28" s="123" t="s">
        <v>37</v>
      </c>
      <c r="C28" s="124"/>
      <c r="D28" s="125"/>
      <c r="E28" s="58"/>
      <c r="F28" s="126"/>
      <c r="G28" s="127">
        <v>166655.12</v>
      </c>
    </row>
    <row r="29" spans="1:7" ht="15.75" customHeight="1">
      <c r="A29" s="37"/>
      <c r="B29" s="51" t="s">
        <v>34</v>
      </c>
      <c r="C29" s="55" t="s">
        <v>49</v>
      </c>
      <c r="D29" s="56">
        <v>1</v>
      </c>
      <c r="E29" s="58" t="s">
        <v>59</v>
      </c>
      <c r="F29" s="56">
        <v>12</v>
      </c>
      <c r="G29" s="76">
        <v>15832.48</v>
      </c>
    </row>
    <row r="30" spans="1:7" ht="15.75" customHeight="1">
      <c r="A30" s="37"/>
      <c r="B30" s="51" t="s">
        <v>35</v>
      </c>
      <c r="C30" s="55" t="s">
        <v>49</v>
      </c>
      <c r="D30" s="56">
        <v>1</v>
      </c>
      <c r="E30" s="58" t="s">
        <v>59</v>
      </c>
      <c r="F30" s="56">
        <v>12</v>
      </c>
      <c r="G30" s="76">
        <v>95585.66</v>
      </c>
    </row>
    <row r="31" spans="1:7" ht="13.5" customHeight="1">
      <c r="A31" s="37"/>
      <c r="B31" s="51" t="s">
        <v>36</v>
      </c>
      <c r="C31" s="55" t="s">
        <v>49</v>
      </c>
      <c r="D31" s="56">
        <v>1</v>
      </c>
      <c r="E31" s="58" t="s">
        <v>59</v>
      </c>
      <c r="F31" s="56">
        <v>12</v>
      </c>
      <c r="G31" s="76">
        <v>1498.56</v>
      </c>
    </row>
    <row r="32" spans="1:7" ht="15" customHeight="1">
      <c r="A32" s="37"/>
      <c r="B32" s="51" t="s">
        <v>14</v>
      </c>
      <c r="C32" s="55" t="s">
        <v>49</v>
      </c>
      <c r="D32" s="56">
        <v>1</v>
      </c>
      <c r="E32" s="58" t="s">
        <v>59</v>
      </c>
      <c r="F32" s="56">
        <v>12</v>
      </c>
      <c r="G32" s="76">
        <v>53738.420000000006</v>
      </c>
    </row>
    <row r="33" spans="1:7" ht="15" customHeight="1">
      <c r="A33" s="36" t="s">
        <v>8</v>
      </c>
      <c r="B33" s="50" t="s">
        <v>13</v>
      </c>
      <c r="C33" s="55" t="s">
        <v>49</v>
      </c>
      <c r="D33" s="27">
        <v>3903.1</v>
      </c>
      <c r="E33" s="58">
        <v>0.78</v>
      </c>
      <c r="F33" s="56">
        <v>12</v>
      </c>
      <c r="G33" s="77">
        <v>36533.016000000003</v>
      </c>
    </row>
    <row r="34" spans="1:7" ht="18.75" customHeight="1">
      <c r="A34" s="36" t="s">
        <v>9</v>
      </c>
      <c r="B34" s="50" t="s">
        <v>10</v>
      </c>
      <c r="C34" s="31"/>
      <c r="D34" s="27"/>
      <c r="E34" s="58"/>
      <c r="F34" s="57"/>
      <c r="G34" s="77"/>
    </row>
    <row r="35" spans="1:7" ht="18" customHeight="1">
      <c r="A35" s="36"/>
      <c r="B35" s="51" t="s">
        <v>38</v>
      </c>
      <c r="C35" s="55" t="s">
        <v>52</v>
      </c>
      <c r="D35" s="27">
        <v>335.4</v>
      </c>
      <c r="E35" s="58">
        <v>104.83</v>
      </c>
      <c r="F35" s="57">
        <v>1</v>
      </c>
      <c r="G35" s="77">
        <v>44354.29</v>
      </c>
    </row>
    <row r="36" spans="1:7" ht="18" customHeight="1">
      <c r="A36" s="36"/>
      <c r="B36" s="51" t="s">
        <v>68</v>
      </c>
      <c r="C36" s="55" t="s">
        <v>67</v>
      </c>
      <c r="D36" s="27"/>
      <c r="E36" s="58"/>
      <c r="F36" s="57"/>
      <c r="G36" s="76"/>
    </row>
    <row r="37" spans="1:7" ht="15" customHeight="1">
      <c r="A37" s="36" t="s">
        <v>53</v>
      </c>
      <c r="B37" s="50" t="s">
        <v>39</v>
      </c>
      <c r="C37" s="55"/>
      <c r="D37" s="27"/>
      <c r="E37" s="58"/>
      <c r="F37" s="57"/>
      <c r="G37" s="77">
        <v>12183.6</v>
      </c>
    </row>
    <row r="38" spans="1:7" ht="15" customHeight="1">
      <c r="A38" s="36"/>
      <c r="B38" s="51" t="s">
        <v>60</v>
      </c>
      <c r="C38" s="55" t="s">
        <v>50</v>
      </c>
      <c r="D38" s="56">
        <v>78</v>
      </c>
      <c r="E38" s="58">
        <v>25.37</v>
      </c>
      <c r="F38" s="57">
        <v>4</v>
      </c>
      <c r="G38" s="78">
        <v>7915.4400000000005</v>
      </c>
    </row>
    <row r="39" spans="1:7" ht="15" customHeight="1">
      <c r="A39" s="36"/>
      <c r="B39" s="51" t="s">
        <v>61</v>
      </c>
      <c r="C39" s="55" t="s">
        <v>50</v>
      </c>
      <c r="D39" s="56">
        <v>78</v>
      </c>
      <c r="E39" s="58">
        <v>13.68</v>
      </c>
      <c r="F39" s="57">
        <v>4</v>
      </c>
      <c r="G39" s="78">
        <v>4268.16</v>
      </c>
    </row>
    <row r="40" spans="1:7" ht="15" customHeight="1">
      <c r="A40" s="36" t="s">
        <v>54</v>
      </c>
      <c r="B40" s="47" t="s">
        <v>40</v>
      </c>
      <c r="C40" s="55" t="s">
        <v>49</v>
      </c>
      <c r="D40" s="27">
        <v>3577.1</v>
      </c>
      <c r="E40" s="58">
        <v>0.13</v>
      </c>
      <c r="F40" s="56">
        <v>12</v>
      </c>
      <c r="G40" s="77">
        <v>5580.2759999999998</v>
      </c>
    </row>
    <row r="41" spans="1:7" ht="15.75" customHeight="1">
      <c r="A41" s="36" t="s">
        <v>11</v>
      </c>
      <c r="B41" s="50" t="s">
        <v>7</v>
      </c>
      <c r="C41" s="30"/>
      <c r="D41" s="27"/>
      <c r="E41" s="58"/>
      <c r="F41" s="57"/>
      <c r="G41" s="77"/>
    </row>
    <row r="42" spans="1:7" ht="19.5" customHeight="1">
      <c r="A42" s="36"/>
      <c r="B42" s="51" t="s">
        <v>62</v>
      </c>
      <c r="C42" s="30" t="s">
        <v>51</v>
      </c>
      <c r="D42" s="27">
        <v>3577.1</v>
      </c>
      <c r="E42" s="58">
        <v>1.1200000000000001</v>
      </c>
      <c r="F42" s="56">
        <v>12</v>
      </c>
      <c r="G42" s="77">
        <v>48076.224000000002</v>
      </c>
    </row>
    <row r="43" spans="1:7" ht="15" customHeight="1">
      <c r="A43" s="73" t="s">
        <v>12</v>
      </c>
      <c r="B43" s="62" t="s">
        <v>55</v>
      </c>
      <c r="C43" s="26"/>
      <c r="D43" s="27"/>
      <c r="E43" s="58"/>
      <c r="F43" s="57"/>
      <c r="G43" s="77">
        <v>241475.20000000001</v>
      </c>
    </row>
    <row r="44" spans="1:7" ht="21" customHeight="1">
      <c r="A44" s="35"/>
      <c r="B44" s="51" t="s">
        <v>41</v>
      </c>
      <c r="C44" s="30" t="s">
        <v>51</v>
      </c>
      <c r="D44" s="29">
        <v>1945</v>
      </c>
      <c r="E44" s="58">
        <v>5.4</v>
      </c>
      <c r="F44" s="56">
        <v>11</v>
      </c>
      <c r="G44" s="76">
        <v>115533</v>
      </c>
    </row>
    <row r="45" spans="1:7" ht="21" customHeight="1">
      <c r="A45" s="35"/>
      <c r="B45" s="51" t="s">
        <v>41</v>
      </c>
      <c r="C45" s="135" t="s">
        <v>51</v>
      </c>
      <c r="D45" s="29">
        <v>1945</v>
      </c>
      <c r="E45" s="58">
        <v>6.2</v>
      </c>
      <c r="F45" s="56">
        <v>1</v>
      </c>
      <c r="G45" s="76">
        <v>12059</v>
      </c>
    </row>
    <row r="46" spans="1:7" ht="17.25" customHeight="1">
      <c r="A46" s="35"/>
      <c r="B46" s="52" t="s">
        <v>115</v>
      </c>
      <c r="C46" s="30" t="s">
        <v>49</v>
      </c>
      <c r="D46" s="56">
        <v>1</v>
      </c>
      <c r="E46" s="27">
        <v>2200</v>
      </c>
      <c r="F46" s="57">
        <v>2</v>
      </c>
      <c r="G46" s="76">
        <v>4400</v>
      </c>
    </row>
    <row r="47" spans="1:7" ht="17.25" customHeight="1">
      <c r="A47" s="35"/>
      <c r="B47" s="68" t="s">
        <v>106</v>
      </c>
      <c r="C47" s="65" t="s">
        <v>49</v>
      </c>
      <c r="D47" s="74">
        <v>1</v>
      </c>
      <c r="E47" s="66">
        <v>400</v>
      </c>
      <c r="F47" s="67">
        <v>4</v>
      </c>
      <c r="G47" s="76">
        <v>1600</v>
      </c>
    </row>
    <row r="48" spans="1:7" ht="24.75" customHeight="1">
      <c r="A48" s="35"/>
      <c r="B48" s="68" t="s">
        <v>66</v>
      </c>
      <c r="C48" s="65" t="s">
        <v>28</v>
      </c>
      <c r="D48" s="66">
        <v>1832</v>
      </c>
      <c r="E48" s="66">
        <v>2.2000000000000002</v>
      </c>
      <c r="F48" s="67">
        <v>8</v>
      </c>
      <c r="G48" s="76">
        <v>32243.200000000004</v>
      </c>
    </row>
    <row r="49" spans="1:9" ht="17.25" customHeight="1">
      <c r="A49" s="35"/>
      <c r="B49" s="52" t="s">
        <v>108</v>
      </c>
      <c r="C49" s="26" t="s">
        <v>50</v>
      </c>
      <c r="D49" s="27">
        <v>1</v>
      </c>
      <c r="E49" s="27">
        <v>2000</v>
      </c>
      <c r="F49" s="67">
        <v>12</v>
      </c>
      <c r="G49" s="76">
        <v>24000</v>
      </c>
    </row>
    <row r="50" spans="1:9" ht="17.25" customHeight="1">
      <c r="A50" s="35"/>
      <c r="B50" s="68" t="s">
        <v>63</v>
      </c>
      <c r="C50" s="65" t="s">
        <v>28</v>
      </c>
      <c r="D50" s="66">
        <v>1350</v>
      </c>
      <c r="E50" s="66">
        <v>3.4</v>
      </c>
      <c r="F50" s="67">
        <v>3</v>
      </c>
      <c r="G50" s="76">
        <v>13770</v>
      </c>
    </row>
    <row r="51" spans="1:9" ht="17.25" customHeight="1">
      <c r="A51" s="35"/>
      <c r="B51" s="52" t="s">
        <v>107</v>
      </c>
      <c r="C51" s="128" t="s">
        <v>64</v>
      </c>
      <c r="D51" s="27">
        <v>16</v>
      </c>
      <c r="E51" s="27">
        <v>1820</v>
      </c>
      <c r="F51" s="67">
        <v>1</v>
      </c>
      <c r="G51" s="76">
        <v>29120</v>
      </c>
    </row>
    <row r="52" spans="1:9" ht="17.25" customHeight="1">
      <c r="A52" s="35"/>
      <c r="B52" s="51" t="s">
        <v>116</v>
      </c>
      <c r="C52" s="26" t="s">
        <v>114</v>
      </c>
      <c r="D52" s="27">
        <v>2.5</v>
      </c>
      <c r="E52" s="27">
        <v>3500</v>
      </c>
      <c r="F52" s="67">
        <v>1</v>
      </c>
      <c r="G52" s="76">
        <v>8750</v>
      </c>
    </row>
    <row r="53" spans="1:9" ht="27.75" customHeight="1">
      <c r="A53" s="69"/>
      <c r="B53" s="70" t="s">
        <v>42</v>
      </c>
      <c r="C53" s="32"/>
      <c r="D53" s="32"/>
      <c r="E53" s="32"/>
      <c r="F53" s="32"/>
      <c r="G53" s="63">
        <v>770170.94439999992</v>
      </c>
    </row>
    <row r="54" spans="1:9">
      <c r="A54" s="11"/>
      <c r="B54" s="39" t="s">
        <v>44</v>
      </c>
      <c r="C54" s="65" t="s">
        <v>28</v>
      </c>
      <c r="D54" s="27">
        <v>359.31</v>
      </c>
      <c r="E54" s="61">
        <v>0.84</v>
      </c>
      <c r="F54" s="57">
        <v>12</v>
      </c>
      <c r="G54" s="29">
        <v>38068.39</v>
      </c>
    </row>
    <row r="55" spans="1:9">
      <c r="A55" s="11"/>
      <c r="B55" s="38" t="s">
        <v>43</v>
      </c>
      <c r="C55" s="65" t="s">
        <v>28</v>
      </c>
      <c r="D55" s="27">
        <v>359.31</v>
      </c>
      <c r="E55" s="61">
        <v>0.05</v>
      </c>
      <c r="F55" s="57">
        <v>12</v>
      </c>
      <c r="G55" s="29">
        <v>3303.51</v>
      </c>
    </row>
    <row r="56" spans="1:9">
      <c r="A56" s="11"/>
      <c r="B56" s="11" t="s">
        <v>56</v>
      </c>
      <c r="C56" s="33"/>
      <c r="D56" s="10"/>
      <c r="E56" s="33"/>
      <c r="F56" s="33"/>
      <c r="G56" s="28">
        <v>811542.84439999994</v>
      </c>
    </row>
    <row r="57" spans="1:9">
      <c r="A57" s="11"/>
      <c r="B57" s="72" t="s">
        <v>57</v>
      </c>
      <c r="C57" s="33"/>
      <c r="D57" s="10"/>
      <c r="E57" s="33"/>
      <c r="F57" s="33"/>
      <c r="G57" s="28"/>
    </row>
    <row r="58" spans="1:9" ht="18.75" customHeight="1">
      <c r="B58" s="18" t="s">
        <v>45</v>
      </c>
      <c r="C58" s="19"/>
      <c r="D58" s="19"/>
      <c r="E58" s="20"/>
      <c r="F58" s="21"/>
      <c r="G58" s="71">
        <v>744980.39</v>
      </c>
    </row>
    <row r="59" spans="1:9" ht="15.75" customHeight="1">
      <c r="B59" s="121" t="s">
        <v>109</v>
      </c>
      <c r="C59" s="64"/>
      <c r="D59" s="64"/>
      <c r="E59" s="10"/>
      <c r="F59" s="10"/>
      <c r="G59" s="63">
        <v>48391.39</v>
      </c>
    </row>
    <row r="60" spans="1:9">
      <c r="B60" s="22" t="s">
        <v>122</v>
      </c>
      <c r="C60" s="23"/>
      <c r="D60" s="23"/>
      <c r="E60" s="24"/>
      <c r="F60" s="25"/>
      <c r="G60" s="28">
        <v>811542.84</v>
      </c>
      <c r="I60" s="120"/>
    </row>
    <row r="61" spans="1:9">
      <c r="B61" s="141" t="s">
        <v>121</v>
      </c>
      <c r="C61" s="10"/>
      <c r="D61" s="10"/>
      <c r="E61" s="10"/>
      <c r="F61" s="10"/>
      <c r="G61" s="142">
        <v>18171.059999999954</v>
      </c>
    </row>
    <row r="63" spans="1:9">
      <c r="B63" t="s">
        <v>58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H19" sqref="H19"/>
    </sheetView>
  </sheetViews>
  <sheetFormatPr defaultRowHeight="15"/>
  <cols>
    <col min="1" max="1" width="3.42578125" style="79" customWidth="1"/>
    <col min="2" max="2" width="26.28515625" style="79" customWidth="1"/>
    <col min="3" max="3" width="29" style="79" customWidth="1"/>
    <col min="4" max="4" width="10.140625" style="79" customWidth="1"/>
    <col min="5" max="5" width="8" style="79" customWidth="1"/>
    <col min="6" max="6" width="9.42578125" style="79" customWidth="1"/>
    <col min="7" max="7" width="4.42578125" style="79" customWidth="1"/>
    <col min="8" max="9" width="13.28515625" style="79" bestFit="1" customWidth="1"/>
    <col min="10" max="16384" width="9.140625" style="79"/>
  </cols>
  <sheetData>
    <row r="1" spans="1:9">
      <c r="C1" t="s">
        <v>16</v>
      </c>
      <c r="D1"/>
      <c r="E1"/>
      <c r="F1"/>
    </row>
    <row r="2" spans="1:9">
      <c r="C2" t="s">
        <v>69</v>
      </c>
      <c r="D2"/>
      <c r="E2"/>
      <c r="F2"/>
    </row>
    <row r="3" spans="1:9" ht="20.25" customHeight="1">
      <c r="C3" t="s">
        <v>70</v>
      </c>
      <c r="D3"/>
      <c r="E3"/>
      <c r="F3"/>
    </row>
    <row r="4" spans="1:9" ht="25.5" customHeight="1">
      <c r="B4" s="153" t="s">
        <v>123</v>
      </c>
      <c r="C4" s="153"/>
      <c r="D4" s="153"/>
      <c r="E4" s="153"/>
      <c r="F4" s="153"/>
    </row>
    <row r="5" spans="1:9">
      <c r="B5" s="153" t="s">
        <v>71</v>
      </c>
      <c r="C5" s="153"/>
      <c r="D5" s="153"/>
      <c r="E5" s="153"/>
      <c r="F5" s="80"/>
    </row>
    <row r="6" spans="1:9" ht="12.75" customHeight="1">
      <c r="B6" s="81" t="s">
        <v>72</v>
      </c>
      <c r="C6" s="81"/>
      <c r="D6" s="82"/>
      <c r="E6" s="83"/>
      <c r="F6" s="83">
        <v>3903.1</v>
      </c>
    </row>
    <row r="7" spans="1:9" ht="12.75" customHeight="1">
      <c r="B7" s="84" t="s">
        <v>73</v>
      </c>
      <c r="C7" s="84"/>
      <c r="D7" s="85"/>
      <c r="E7" s="86"/>
      <c r="F7" s="86">
        <v>15.84</v>
      </c>
      <c r="H7" s="87"/>
      <c r="I7" s="87"/>
    </row>
    <row r="8" spans="1:9" ht="12" customHeight="1">
      <c r="B8" s="81" t="s">
        <v>74</v>
      </c>
      <c r="C8" s="88"/>
      <c r="D8" s="89"/>
      <c r="E8" s="90"/>
      <c r="F8" s="90">
        <v>12</v>
      </c>
    </row>
    <row r="9" spans="1:9" ht="26.25" customHeight="1">
      <c r="A9" s="91" t="s">
        <v>75</v>
      </c>
      <c r="B9" s="92" t="s">
        <v>76</v>
      </c>
      <c r="C9" s="92" t="s">
        <v>77</v>
      </c>
      <c r="D9" s="93" t="s">
        <v>78</v>
      </c>
      <c r="E9" s="93" t="s">
        <v>79</v>
      </c>
      <c r="F9" s="94" t="s">
        <v>80</v>
      </c>
    </row>
    <row r="10" spans="1:9" ht="36.75" customHeight="1">
      <c r="A10" s="91">
        <v>1</v>
      </c>
      <c r="B10" s="94" t="s">
        <v>81</v>
      </c>
      <c r="C10" s="95" t="s">
        <v>82</v>
      </c>
      <c r="D10" s="94" t="s">
        <v>83</v>
      </c>
      <c r="E10" s="96">
        <v>3.17</v>
      </c>
      <c r="F10" s="97">
        <f>E10*F6*F8</f>
        <v>148473.924</v>
      </c>
    </row>
    <row r="11" spans="1:9" ht="36.75" customHeight="1">
      <c r="A11" s="91">
        <v>2</v>
      </c>
      <c r="B11" s="98" t="s">
        <v>84</v>
      </c>
      <c r="C11" s="95" t="s">
        <v>85</v>
      </c>
      <c r="D11" s="94" t="s">
        <v>83</v>
      </c>
      <c r="E11" s="99">
        <v>1.65</v>
      </c>
      <c r="F11" s="97">
        <f>F6*E11*F8</f>
        <v>77281.38</v>
      </c>
    </row>
    <row r="12" spans="1:9" ht="36" customHeight="1">
      <c r="A12" s="91">
        <v>3</v>
      </c>
      <c r="B12" s="95" t="s">
        <v>86</v>
      </c>
      <c r="C12" s="95" t="s">
        <v>87</v>
      </c>
      <c r="D12" s="94" t="s">
        <v>83</v>
      </c>
      <c r="E12" s="100">
        <v>2.62</v>
      </c>
      <c r="F12" s="97">
        <f>F6*E12*F8</f>
        <v>122713.46399999999</v>
      </c>
      <c r="G12" s="87"/>
      <c r="H12" s="87"/>
    </row>
    <row r="13" spans="1:9" ht="34.5" customHeight="1">
      <c r="A13" s="91">
        <v>4</v>
      </c>
      <c r="B13" s="95" t="s">
        <v>88</v>
      </c>
      <c r="C13" s="95" t="s">
        <v>89</v>
      </c>
      <c r="D13" s="94" t="s">
        <v>83</v>
      </c>
      <c r="E13" s="100">
        <v>0.75</v>
      </c>
      <c r="F13" s="97">
        <f>E13*F6*F8</f>
        <v>35127.899999999994</v>
      </c>
      <c r="G13" s="87"/>
      <c r="H13" s="87"/>
    </row>
    <row r="14" spans="1:9" ht="39" customHeight="1">
      <c r="A14" s="91">
        <v>5</v>
      </c>
      <c r="B14" s="95" t="s">
        <v>90</v>
      </c>
      <c r="C14" s="95" t="s">
        <v>91</v>
      </c>
      <c r="D14" s="94" t="s">
        <v>83</v>
      </c>
      <c r="E14" s="100">
        <v>0.82</v>
      </c>
      <c r="F14" s="97">
        <f>F6*E14*F8</f>
        <v>38406.504000000001</v>
      </c>
      <c r="G14" s="87"/>
      <c r="H14" s="87"/>
    </row>
    <row r="15" spans="1:9" ht="33" customHeight="1">
      <c r="A15" s="91">
        <v>6</v>
      </c>
      <c r="B15" s="95" t="s">
        <v>92</v>
      </c>
      <c r="C15" s="95" t="s">
        <v>93</v>
      </c>
      <c r="D15" s="94" t="s">
        <v>83</v>
      </c>
      <c r="E15" s="100">
        <v>2.6</v>
      </c>
      <c r="F15" s="97">
        <f>F6*E15*F8</f>
        <v>121776.72</v>
      </c>
      <c r="G15" s="87"/>
      <c r="H15" s="87"/>
    </row>
    <row r="16" spans="1:9" ht="24" customHeight="1">
      <c r="A16" s="91">
        <v>7</v>
      </c>
      <c r="B16" s="95" t="s">
        <v>94</v>
      </c>
      <c r="C16" s="95" t="s">
        <v>95</v>
      </c>
      <c r="D16" s="94" t="s">
        <v>83</v>
      </c>
      <c r="E16" s="100">
        <v>0.17</v>
      </c>
      <c r="F16" s="97">
        <f>F6*E16*F8</f>
        <v>7962.3240000000005</v>
      </c>
      <c r="G16" s="87"/>
      <c r="H16" s="87"/>
    </row>
    <row r="17" spans="1:8" ht="22.5">
      <c r="A17" s="91">
        <v>8</v>
      </c>
      <c r="B17" s="95" t="s">
        <v>96</v>
      </c>
      <c r="C17" s="95" t="s">
        <v>97</v>
      </c>
      <c r="D17" s="94" t="s">
        <v>83</v>
      </c>
      <c r="E17" s="100">
        <v>0.4</v>
      </c>
      <c r="F17" s="97">
        <f>F6*E17*F8</f>
        <v>18734.88</v>
      </c>
      <c r="G17" s="87"/>
      <c r="H17" s="87"/>
    </row>
    <row r="18" spans="1:8" ht="33.75">
      <c r="A18" s="91">
        <v>9</v>
      </c>
      <c r="B18" s="95" t="s">
        <v>98</v>
      </c>
      <c r="C18" s="95" t="s">
        <v>99</v>
      </c>
      <c r="D18" s="94" t="s">
        <v>83</v>
      </c>
      <c r="E18" s="100">
        <v>1.1200000000000001</v>
      </c>
      <c r="F18" s="97">
        <f>F6*E18*F8</f>
        <v>52457.664000000004</v>
      </c>
      <c r="G18" s="87"/>
      <c r="H18" s="87"/>
    </row>
    <row r="19" spans="1:8" ht="45">
      <c r="A19" s="91">
        <v>10</v>
      </c>
      <c r="B19" s="95" t="s">
        <v>100</v>
      </c>
      <c r="C19" s="95" t="s">
        <v>99</v>
      </c>
      <c r="D19" s="94" t="s">
        <v>83</v>
      </c>
      <c r="E19" s="100">
        <v>2.54</v>
      </c>
      <c r="F19" s="97">
        <f>F6*E19*F8</f>
        <v>118966.488</v>
      </c>
      <c r="G19" s="87"/>
      <c r="H19" s="87"/>
    </row>
    <row r="20" spans="1:8">
      <c r="A20" s="101"/>
      <c r="B20" s="154" t="s">
        <v>124</v>
      </c>
      <c r="C20" s="154"/>
      <c r="D20" s="102"/>
      <c r="E20" s="103">
        <f>SUM(E10:E19)</f>
        <v>15.84</v>
      </c>
      <c r="F20" s="103">
        <f>SUM(F10:F19)</f>
        <v>741901.24800000002</v>
      </c>
      <c r="H20" s="87"/>
    </row>
    <row r="21" spans="1:8">
      <c r="A21" s="104">
        <v>11</v>
      </c>
      <c r="B21" s="104" t="s">
        <v>101</v>
      </c>
      <c r="C21" s="105"/>
      <c r="D21" s="94" t="s">
        <v>83</v>
      </c>
      <c r="E21" s="106">
        <v>0.05</v>
      </c>
      <c r="F21" s="107">
        <f>E21*F6*F8</f>
        <v>2341.86</v>
      </c>
    </row>
    <row r="22" spans="1:8">
      <c r="A22" s="104">
        <v>12</v>
      </c>
      <c r="B22" s="104" t="s">
        <v>44</v>
      </c>
      <c r="C22" s="108"/>
      <c r="D22" s="94" t="s">
        <v>83</v>
      </c>
      <c r="E22" s="109">
        <v>0.84</v>
      </c>
      <c r="F22" s="107">
        <f>E22*F6*F8</f>
        <v>39343.248</v>
      </c>
    </row>
    <row r="23" spans="1:8">
      <c r="A23" s="110"/>
      <c r="B23" s="111"/>
      <c r="C23" s="112" t="s">
        <v>102</v>
      </c>
      <c r="D23" s="94" t="s">
        <v>83</v>
      </c>
      <c r="E23" s="109">
        <f>E20+E21+E22</f>
        <v>16.73</v>
      </c>
      <c r="F23" s="109">
        <f>F20+F21+F22</f>
        <v>783586.35600000003</v>
      </c>
    </row>
    <row r="24" spans="1:8">
      <c r="A24" s="113"/>
      <c r="B24" s="114"/>
      <c r="C24" s="114"/>
      <c r="D24" s="115"/>
      <c r="E24" s="115"/>
      <c r="F24" s="116"/>
    </row>
    <row r="25" spans="1:8">
      <c r="B25" s="117" t="s">
        <v>103</v>
      </c>
      <c r="C25" s="118"/>
      <c r="D25" s="114"/>
    </row>
    <row r="26" spans="1:8">
      <c r="B26" s="119" t="s">
        <v>104</v>
      </c>
      <c r="C26" s="155" t="s">
        <v>105</v>
      </c>
      <c r="D26" s="155"/>
      <c r="E26" s="155"/>
      <c r="F26" s="155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2024-02-19T08:06:58Z</dcterms:modified>
</cp:coreProperties>
</file>